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<sst xmlns="http://schemas.openxmlformats.org/spreadsheetml/2006/main" count="176" uniqueCount="152">
  <si>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</si>
  <si>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</si>
  <si>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</si>
  <si>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</si>
  <si>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</si>
  <si>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</si>
  <si>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</si>
  <si>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</si>
  <si>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</si>
  <si>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</si>
  <si>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</si>
  <si>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</si>
  <si>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</si>
  <si>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</si>
  <si>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</si>
  <si>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</si>
  <si>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</si>
  <si>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</si>
  <si>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</si>
  <si>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</si>
  <si>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</si>
  <si>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</si>
  <si>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</si>
  <si>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</si>
  <si>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</si>
  <si>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</si>
  <si>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</si>
  <si>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</si>
  <si>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</si>
  <si>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</si>
  <si>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</si>
  <si>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</si>
  <si>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</si>
  <si>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</si>
  <si>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</si>
  <si>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</si>
  <si>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</si>
  <si>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</si>
  <si>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</si>
  <si>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</si>
  <si>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</si>
  <si>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</si>
  <si>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</si>
  <si>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</si>
  <si>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</si>
  <si>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</si>
  <si>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</si>
  <si>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</si>
  <si>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</si>
  <si>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</si>
  <si>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</si>
  <si>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</si>
  <si>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</si>
  <si>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</si>
  <si>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</si>
  <si>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</si>
  <si>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</si>
  <si>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</si>
  <si>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</si>
  <si>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</si>
  <si>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</si>
  <si>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</si>
  <si>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</si>
  <si>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</si>
  <si>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</si>
  <si>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</si>
  <si>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</si>
  <si>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</si>
  <si>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</si>
  <si>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</si>
  <si>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</si>
  <si>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</si>
  <si>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</si>
  <si>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</si>
  <si>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</si>
  <si>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</si>
  <si>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</si>
  <si>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</si>
  <si>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</si>
  <si>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</si>
  <si>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</si>
  <si>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</si>
  <si>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</si>
  <si>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</si>
  <si>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</si>
  <si>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</si>
  <si>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</si>
  <si>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</si>
  <si>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</si>
  <si>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</si>
  <si>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</si>
  <si>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</si>
  <si>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</si>
  <si>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</si>
  <si>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</si>
  <si>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</si>
  <si>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</si>
  <si>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</si>
  <si>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</si>
  <si>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</si>
  <si>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</si>
  <si>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</si>
  <si>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</si>
  <si>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</si>
  <si>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</si>
  <si>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</si>
  <si>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</si>
  <si>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</si>
  <si>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</si>
  <si>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</si>
  <si>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</si>
  <si>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</si>
  <si>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</si>
  <si>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</si>
  <si>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</si>
  <si>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</si>
  <si>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</si>
  <si>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</si>
  <si>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</si>
  <si>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</si>
  <si>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</si>
  <si>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</si>
  <si>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</si>
  <si>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</si>
  <si>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</si>
  <si>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</si>
  <si>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</si>
  <si>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</si>
  <si>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</si>
  <si>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</si>
  <si>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</si>
  <si>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</si>
  <si>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</si>
  <si>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</si>
  <si>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</si>
  <si>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</si>
  <si>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</si>
  <si>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</si>
  <si>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</si>
  <si>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</si>
  <si>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</si>
  <si>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</si>
  <si>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</si>
  <si>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(097) 629-81-47</t>
  </si>
  <si>
    <t>(034-2) 53-91-34</t>
  </si>
  <si>
    <t>statist1@if.court.gov.ua</t>
  </si>
  <si>
    <t>12 січня 2016 року</t>
  </si>
  <si>
    <t>2015 рік</t>
  </si>
  <si>
    <t>ТУ ДСА України в Івано-Франкiвській областi</t>
  </si>
  <si>
    <t>вул.Грюнвальдська,11 м.Івано-Фоанківськ,76000</t>
  </si>
  <si>
    <t>Рибак О.І.</t>
  </si>
  <si>
    <t xml:space="preserve"> Подольська М.Ю.</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</si>
</sst>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22725</v>
      </c>
      <c r="D6" s="73">
        <f aca="true" t="shared" si="0" ref="D6:L6">SUM(D7,D10,D13,D14,D15,D18,D21,D22)</f>
        <v>14054186.649999987</v>
      </c>
      <c r="E6" s="73">
        <f t="shared" si="0"/>
        <v>19028</v>
      </c>
      <c r="F6" s="73">
        <f t="shared" si="0"/>
        <v>12060743.919999992</v>
      </c>
      <c r="G6" s="73">
        <f t="shared" si="0"/>
        <v>711</v>
      </c>
      <c r="H6" s="73">
        <f t="shared" si="0"/>
        <v>225667.08000000028</v>
      </c>
      <c r="I6" s="73">
        <f t="shared" si="0"/>
        <v>1081</v>
      </c>
      <c r="J6" s="73">
        <f t="shared" si="0"/>
        <v>601485.210000001</v>
      </c>
      <c r="K6" s="73">
        <f t="shared" si="0"/>
        <v>3378</v>
      </c>
      <c r="L6" s="73">
        <f t="shared" si="0"/>
        <v>1911053.94</v>
      </c>
    </row>
    <row r="7" spans="1:12" ht="16.5" customHeight="1">
      <c r="A7" s="126">
        <v>2</v>
      </c>
      <c r="B7" s="129" t="s">
        <v>114</v>
      </c>
      <c r="C7" s="74">
        <v>9569</v>
      </c>
      <c r="D7" s="74">
        <v>10547523.31</v>
      </c>
      <c r="E7" s="74">
        <v>6846</v>
      </c>
      <c r="F7" s="74">
        <v>8691434.71000001</v>
      </c>
      <c r="G7" s="74">
        <v>142</v>
      </c>
      <c r="H7" s="74">
        <v>135296.11</v>
      </c>
      <c r="I7" s="74">
        <v>966</v>
      </c>
      <c r="J7" s="74">
        <v>565196.840000001</v>
      </c>
      <c r="K7" s="74">
        <v>2293</v>
      </c>
      <c r="L7" s="74">
        <v>1628075.74</v>
      </c>
    </row>
    <row r="8" spans="1:12" ht="16.5" customHeight="1">
      <c r="A8" s="126">
        <v>3</v>
      </c>
      <c r="B8" s="130" t="s">
        <v>115</v>
      </c>
      <c r="C8" s="74">
        <v>1320</v>
      </c>
      <c r="D8" s="74">
        <v>3797137.35</v>
      </c>
      <c r="E8" s="74">
        <v>1254</v>
      </c>
      <c r="F8" s="74">
        <v>2885905.17</v>
      </c>
      <c r="G8" s="74">
        <v>19</v>
      </c>
      <c r="H8" s="74">
        <v>23123.1</v>
      </c>
      <c r="I8" s="74">
        <v>34</v>
      </c>
      <c r="J8" s="74">
        <v>59936.95</v>
      </c>
      <c r="K8" s="74">
        <v>57</v>
      </c>
      <c r="L8" s="74">
        <v>368244.93</v>
      </c>
    </row>
    <row r="9" spans="1:12" ht="16.5" customHeight="1">
      <c r="A9" s="126">
        <v>4</v>
      </c>
      <c r="B9" s="130" t="s">
        <v>116</v>
      </c>
      <c r="C9" s="74">
        <v>1944</v>
      </c>
      <c r="D9" s="74">
        <v>1756201.19</v>
      </c>
      <c r="E9" s="74">
        <v>1187</v>
      </c>
      <c r="F9" s="74">
        <v>1621456.32</v>
      </c>
      <c r="G9" s="74">
        <v>19</v>
      </c>
      <c r="H9" s="74">
        <v>16457.21</v>
      </c>
      <c r="I9" s="74">
        <v>331</v>
      </c>
      <c r="J9" s="74">
        <v>248289.31</v>
      </c>
      <c r="K9" s="74">
        <v>591</v>
      </c>
      <c r="L9" s="74">
        <v>361413.03</v>
      </c>
    </row>
    <row r="10" spans="1:12" ht="19.5" customHeight="1">
      <c r="A10" s="126">
        <v>5</v>
      </c>
      <c r="B10" s="129" t="s">
        <v>117</v>
      </c>
      <c r="C10" s="74">
        <v>3514</v>
      </c>
      <c r="D10" s="74">
        <v>1203384</v>
      </c>
      <c r="E10" s="74">
        <v>2874</v>
      </c>
      <c r="F10" s="74">
        <v>1197185.83</v>
      </c>
      <c r="G10" s="74">
        <v>57</v>
      </c>
      <c r="H10" s="74">
        <v>20348.32</v>
      </c>
      <c r="I10" s="74">
        <v>77</v>
      </c>
      <c r="J10" s="74">
        <v>27793.76</v>
      </c>
      <c r="K10" s="74">
        <v>699</v>
      </c>
      <c r="L10" s="74">
        <v>216606.8</v>
      </c>
    </row>
    <row r="11" spans="1:12" ht="19.5" customHeight="1">
      <c r="A11" s="126">
        <v>6</v>
      </c>
      <c r="B11" s="130" t="s">
        <v>118</v>
      </c>
      <c r="C11" s="74">
        <v>64</v>
      </c>
      <c r="D11" s="74">
        <v>80388</v>
      </c>
      <c r="E11" s="74">
        <v>55</v>
      </c>
      <c r="F11" s="74">
        <v>95919.93</v>
      </c>
      <c r="G11" s="74">
        <v>2</v>
      </c>
      <c r="H11" s="74">
        <v>1495.58</v>
      </c>
      <c r="I11" s="74">
        <v>2</v>
      </c>
      <c r="J11" s="74">
        <v>730.8</v>
      </c>
      <c r="K11" s="74">
        <v>7</v>
      </c>
      <c r="L11" s="74">
        <v>8526</v>
      </c>
    </row>
    <row r="12" spans="1:12" ht="19.5" customHeight="1">
      <c r="A12" s="126">
        <v>7</v>
      </c>
      <c r="B12" s="130" t="s">
        <v>119</v>
      </c>
      <c r="C12" s="74">
        <v>1004</v>
      </c>
      <c r="D12" s="74">
        <v>513508.799999999</v>
      </c>
      <c r="E12" s="74">
        <v>860</v>
      </c>
      <c r="F12" s="74">
        <v>482624.07</v>
      </c>
      <c r="G12" s="74">
        <v>17</v>
      </c>
      <c r="H12" s="74">
        <v>7355.6</v>
      </c>
      <c r="I12" s="74">
        <v>29</v>
      </c>
      <c r="J12" s="74">
        <v>13526.54</v>
      </c>
      <c r="K12" s="74">
        <v>171</v>
      </c>
      <c r="L12" s="74">
        <v>82626.8</v>
      </c>
    </row>
    <row r="13" spans="1:12" ht="15" customHeight="1">
      <c r="A13" s="126">
        <v>8</v>
      </c>
      <c r="B13" s="129" t="s">
        <v>42</v>
      </c>
      <c r="C13" s="74">
        <v>3951</v>
      </c>
      <c r="D13" s="74">
        <v>1271835.6</v>
      </c>
      <c r="E13" s="74">
        <v>3931</v>
      </c>
      <c r="F13" s="74">
        <v>1251373.32</v>
      </c>
      <c r="G13" s="74">
        <v>27</v>
      </c>
      <c r="H13" s="74">
        <v>8779.6</v>
      </c>
      <c r="I13" s="74">
        <v>12</v>
      </c>
      <c r="J13" s="74">
        <v>4384.8</v>
      </c>
      <c r="K13" s="74">
        <v>46</v>
      </c>
      <c r="L13" s="74">
        <v>16811.2</v>
      </c>
    </row>
    <row r="14" spans="1:12" ht="15.75" customHeight="1">
      <c r="A14" s="126">
        <v>9</v>
      </c>
      <c r="B14" s="129" t="s">
        <v>43</v>
      </c>
      <c r="C14" s="74">
        <v>31</v>
      </c>
      <c r="D14" s="74">
        <v>12748.31</v>
      </c>
      <c r="E14" s="74">
        <v>31</v>
      </c>
      <c r="F14" s="74">
        <v>17429.52</v>
      </c>
      <c r="G14" s="74"/>
      <c r="H14" s="74"/>
      <c r="I14" s="74"/>
      <c r="J14" s="74"/>
      <c r="K14" s="74"/>
      <c r="L14" s="74"/>
    </row>
    <row r="15" spans="1:12" ht="106.5" customHeight="1">
      <c r="A15" s="126">
        <v>10</v>
      </c>
      <c r="B15" s="129" t="s">
        <v>120</v>
      </c>
      <c r="C15" s="74">
        <v>5596</v>
      </c>
      <c r="D15" s="74">
        <v>998763.949999986</v>
      </c>
      <c r="E15" s="74">
        <v>5287</v>
      </c>
      <c r="F15" s="74">
        <v>884157.409999982</v>
      </c>
      <c r="G15" s="74">
        <v>478</v>
      </c>
      <c r="H15" s="74">
        <v>59681.2500000003</v>
      </c>
      <c r="I15" s="74">
        <v>25</v>
      </c>
      <c r="J15" s="74">
        <v>3622.61</v>
      </c>
      <c r="K15" s="74">
        <v>336</v>
      </c>
      <c r="L15" s="74">
        <v>47976.8</v>
      </c>
    </row>
    <row r="16" spans="1:12" ht="21" customHeight="1">
      <c r="A16" s="126">
        <v>11</v>
      </c>
      <c r="B16" s="130" t="s">
        <v>118</v>
      </c>
      <c r="C16" s="74">
        <v>442</v>
      </c>
      <c r="D16" s="74">
        <v>315462</v>
      </c>
      <c r="E16" s="74">
        <v>506</v>
      </c>
      <c r="F16" s="74">
        <v>188297.63</v>
      </c>
      <c r="G16" s="74">
        <v>2</v>
      </c>
      <c r="H16" s="74">
        <v>243.6</v>
      </c>
      <c r="I16" s="74">
        <v>1</v>
      </c>
      <c r="J16" s="74">
        <v>243.6</v>
      </c>
      <c r="K16" s="74">
        <v>10</v>
      </c>
      <c r="L16" s="74">
        <v>6090</v>
      </c>
    </row>
    <row r="17" spans="1:12" ht="21" customHeight="1">
      <c r="A17" s="126">
        <v>12</v>
      </c>
      <c r="B17" s="130" t="s">
        <v>119</v>
      </c>
      <c r="C17" s="74">
        <v>577</v>
      </c>
      <c r="D17" s="74">
        <v>146647.2</v>
      </c>
      <c r="E17" s="74">
        <v>562</v>
      </c>
      <c r="F17" s="74">
        <v>155633.38</v>
      </c>
      <c r="G17" s="74">
        <v>7</v>
      </c>
      <c r="H17" s="74">
        <v>1827</v>
      </c>
      <c r="I17" s="74">
        <v>2</v>
      </c>
      <c r="J17" s="74">
        <v>730.8</v>
      </c>
      <c r="K17" s="74">
        <v>46</v>
      </c>
      <c r="L17" s="74">
        <v>8769.6</v>
      </c>
    </row>
    <row r="18" spans="1:12" ht="33.75" customHeight="1">
      <c r="A18" s="126">
        <v>13</v>
      </c>
      <c r="B18" s="129" t="s">
        <v>122</v>
      </c>
      <c r="C18" s="74">
        <f>SUM(C19:C20)</f>
        <v>28</v>
      </c>
      <c r="D18" s="74">
        <f aca="true" t="shared" si="1" ref="D18:L18">SUM(D19:D20)</f>
        <v>13281.2</v>
      </c>
      <c r="E18" s="74">
        <f t="shared" si="1"/>
        <v>26</v>
      </c>
      <c r="F18" s="74">
        <f t="shared" si="1"/>
        <v>12186.599999999999</v>
      </c>
      <c r="G18" s="74">
        <f t="shared" si="1"/>
        <v>3</v>
      </c>
      <c r="H18" s="74">
        <f t="shared" si="1"/>
        <v>830.8</v>
      </c>
      <c r="I18" s="74">
        <f t="shared" si="1"/>
        <v>1</v>
      </c>
      <c r="J18" s="74">
        <f t="shared" si="1"/>
        <v>487.2</v>
      </c>
      <c r="K18" s="74">
        <f t="shared" si="1"/>
        <v>1</v>
      </c>
      <c r="L18" s="74">
        <f t="shared" si="1"/>
        <v>1218</v>
      </c>
    </row>
    <row r="19" spans="1:12" ht="14.25" customHeight="1">
      <c r="A19" s="126">
        <v>14</v>
      </c>
      <c r="B19" s="129" t="s">
        <v>1</v>
      </c>
      <c r="C19" s="74">
        <v>8</v>
      </c>
      <c r="D19" s="74">
        <v>2923.2</v>
      </c>
      <c r="E19" s="74">
        <v>6</v>
      </c>
      <c r="F19" s="74">
        <v>1948.8</v>
      </c>
      <c r="G19" s="74">
        <v>1</v>
      </c>
      <c r="H19" s="74">
        <v>487.2</v>
      </c>
      <c r="I19" s="74">
        <v>1</v>
      </c>
      <c r="J19" s="74">
        <v>487.2</v>
      </c>
      <c r="K19" s="74"/>
      <c r="L19" s="74"/>
    </row>
    <row r="20" spans="1:12" ht="23.25" customHeight="1">
      <c r="A20" s="126">
        <v>15</v>
      </c>
      <c r="B20" s="129" t="s">
        <v>2</v>
      </c>
      <c r="C20" s="74">
        <v>20</v>
      </c>
      <c r="D20" s="74">
        <v>10358</v>
      </c>
      <c r="E20" s="74">
        <v>20</v>
      </c>
      <c r="F20" s="74">
        <v>10237.8</v>
      </c>
      <c r="G20" s="74">
        <v>2</v>
      </c>
      <c r="H20" s="74">
        <v>343.6</v>
      </c>
      <c r="I20" s="74"/>
      <c r="J20" s="74"/>
      <c r="K20" s="74">
        <v>1</v>
      </c>
      <c r="L20" s="74">
        <v>1218</v>
      </c>
    </row>
    <row r="21" spans="1:12" ht="46.5" customHeight="1">
      <c r="A21" s="126">
        <v>16</v>
      </c>
      <c r="B21" s="129" t="s">
        <v>121</v>
      </c>
      <c r="C21" s="74">
        <v>35</v>
      </c>
      <c r="D21" s="74">
        <v>6528.48</v>
      </c>
      <c r="E21" s="74">
        <v>32</v>
      </c>
      <c r="F21" s="74">
        <v>6915.63</v>
      </c>
      <c r="G21" s="74">
        <v>4</v>
      </c>
      <c r="H21" s="74">
        <v>731</v>
      </c>
      <c r="I21" s="74"/>
      <c r="J21" s="74"/>
      <c r="K21" s="74">
        <v>3</v>
      </c>
      <c r="L21" s="74">
        <v>365.4</v>
      </c>
    </row>
    <row r="22" spans="1:12" ht="31.5" customHeight="1">
      <c r="A22" s="126">
        <v>17</v>
      </c>
      <c r="B22" s="129" t="s">
        <v>123</v>
      </c>
      <c r="C22" s="74">
        <v>1</v>
      </c>
      <c r="D22" s="74">
        <v>121.8</v>
      </c>
      <c r="E22" s="74">
        <v>1</v>
      </c>
      <c r="F22" s="74">
        <v>60.9</v>
      </c>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1448</v>
      </c>
      <c r="D34" s="73">
        <f aca="true" t="shared" si="3" ref="D34:L34">SUM(D35,D42,D43,D44)</f>
        <v>251882.4</v>
      </c>
      <c r="E34" s="73">
        <f t="shared" si="3"/>
        <v>1277</v>
      </c>
      <c r="F34" s="73">
        <f t="shared" si="3"/>
        <v>228362.65999999997</v>
      </c>
      <c r="G34" s="73">
        <f t="shared" si="3"/>
        <v>13</v>
      </c>
      <c r="H34" s="73">
        <f t="shared" si="3"/>
        <v>2238.24</v>
      </c>
      <c r="I34" s="73">
        <f t="shared" si="3"/>
        <v>3</v>
      </c>
      <c r="J34" s="73">
        <f t="shared" si="3"/>
        <v>1412.88</v>
      </c>
      <c r="K34" s="73">
        <f t="shared" si="3"/>
        <v>187</v>
      </c>
      <c r="L34" s="73">
        <f t="shared" si="3"/>
        <v>32337.9</v>
      </c>
    </row>
    <row r="35" spans="1:12" ht="24" customHeight="1">
      <c r="A35" s="126">
        <v>30</v>
      </c>
      <c r="B35" s="129" t="s">
        <v>131</v>
      </c>
      <c r="C35" s="74">
        <f>SUM(C36,C39)</f>
        <v>1434</v>
      </c>
      <c r="D35" s="74">
        <f aca="true" t="shared" si="4" ref="D35:L35">SUM(D36,D39)</f>
        <v>249093.18</v>
      </c>
      <c r="E35" s="74">
        <f t="shared" si="4"/>
        <v>1263</v>
      </c>
      <c r="F35" s="74">
        <f t="shared" si="4"/>
        <v>225561.97999999998</v>
      </c>
      <c r="G35" s="74">
        <f t="shared" si="4"/>
        <v>13</v>
      </c>
      <c r="H35" s="74">
        <f t="shared" si="4"/>
        <v>2238.24</v>
      </c>
      <c r="I35" s="74">
        <f t="shared" si="4"/>
        <v>3</v>
      </c>
      <c r="J35" s="74">
        <f t="shared" si="4"/>
        <v>1412.88</v>
      </c>
      <c r="K35" s="74">
        <f t="shared" si="4"/>
        <v>186</v>
      </c>
      <c r="L35" s="74">
        <f t="shared" si="4"/>
        <v>32301.36</v>
      </c>
    </row>
    <row r="36" spans="1:12" ht="19.5" customHeight="1">
      <c r="A36" s="126">
        <v>31</v>
      </c>
      <c r="B36" s="129" t="s">
        <v>132</v>
      </c>
      <c r="C36" s="74">
        <v>67</v>
      </c>
      <c r="D36" s="74">
        <v>24177.3</v>
      </c>
      <c r="E36" s="74">
        <v>40</v>
      </c>
      <c r="F36" s="74">
        <v>18344.74</v>
      </c>
      <c r="G36" s="74"/>
      <c r="H36" s="74"/>
      <c r="I36" s="74"/>
      <c r="J36" s="74"/>
      <c r="K36" s="74">
        <v>26</v>
      </c>
      <c r="L36" s="74">
        <v>5359.2</v>
      </c>
    </row>
    <row r="37" spans="1:12" ht="16.5" customHeight="1">
      <c r="A37" s="126">
        <v>32</v>
      </c>
      <c r="B37" s="130" t="s">
        <v>133</v>
      </c>
      <c r="C37" s="74">
        <v>3</v>
      </c>
      <c r="D37" s="74">
        <v>3654</v>
      </c>
      <c r="E37" s="74">
        <v>3</v>
      </c>
      <c r="F37" s="74">
        <v>5192</v>
      </c>
      <c r="G37" s="74"/>
      <c r="H37" s="74"/>
      <c r="I37" s="74"/>
      <c r="J37" s="74"/>
      <c r="K37" s="74"/>
      <c r="L37" s="74"/>
    </row>
    <row r="38" spans="1:12" ht="16.5" customHeight="1">
      <c r="A38" s="126">
        <v>33</v>
      </c>
      <c r="B38" s="130" t="s">
        <v>116</v>
      </c>
      <c r="C38" s="74">
        <v>29</v>
      </c>
      <c r="D38" s="74">
        <v>14128.8</v>
      </c>
      <c r="E38" s="74">
        <v>27</v>
      </c>
      <c r="F38" s="74">
        <v>12007.62</v>
      </c>
      <c r="G38" s="74"/>
      <c r="H38" s="74"/>
      <c r="I38" s="74"/>
      <c r="J38" s="74"/>
      <c r="K38" s="74">
        <v>2</v>
      </c>
      <c r="L38" s="74">
        <v>974.4</v>
      </c>
    </row>
    <row r="39" spans="1:12" ht="21" customHeight="1">
      <c r="A39" s="126">
        <v>34</v>
      </c>
      <c r="B39" s="129" t="s">
        <v>134</v>
      </c>
      <c r="C39" s="74">
        <v>1367</v>
      </c>
      <c r="D39" s="74">
        <v>224915.88</v>
      </c>
      <c r="E39" s="74">
        <v>1223</v>
      </c>
      <c r="F39" s="74">
        <v>207217.24</v>
      </c>
      <c r="G39" s="74">
        <v>13</v>
      </c>
      <c r="H39" s="74">
        <v>2238.24</v>
      </c>
      <c r="I39" s="74">
        <v>3</v>
      </c>
      <c r="J39" s="74">
        <v>1412.88</v>
      </c>
      <c r="K39" s="74">
        <v>160</v>
      </c>
      <c r="L39" s="74">
        <v>26942.16</v>
      </c>
    </row>
    <row r="40" spans="1:12" ht="30" customHeight="1">
      <c r="A40" s="126">
        <v>35</v>
      </c>
      <c r="B40" s="130" t="s">
        <v>135</v>
      </c>
      <c r="C40" s="74">
        <v>9</v>
      </c>
      <c r="D40" s="74">
        <v>10962</v>
      </c>
      <c r="E40" s="74">
        <v>9</v>
      </c>
      <c r="F40" s="74">
        <v>11037</v>
      </c>
      <c r="G40" s="74"/>
      <c r="H40" s="74"/>
      <c r="I40" s="74">
        <v>1</v>
      </c>
      <c r="J40" s="74">
        <v>1218</v>
      </c>
      <c r="K40" s="74"/>
      <c r="L40" s="74"/>
    </row>
    <row r="41" spans="1:12" ht="21" customHeight="1">
      <c r="A41" s="126">
        <v>36</v>
      </c>
      <c r="B41" s="130" t="s">
        <v>119</v>
      </c>
      <c r="C41" s="74">
        <v>265</v>
      </c>
      <c r="D41" s="74">
        <v>133492.8</v>
      </c>
      <c r="E41" s="74">
        <v>236</v>
      </c>
      <c r="F41" s="74">
        <v>115844.25</v>
      </c>
      <c r="G41" s="74">
        <v>2</v>
      </c>
      <c r="H41" s="74">
        <v>974.4</v>
      </c>
      <c r="I41" s="74"/>
      <c r="J41" s="74"/>
      <c r="K41" s="74">
        <v>37</v>
      </c>
      <c r="L41" s="74">
        <v>18026.4</v>
      </c>
    </row>
    <row r="42" spans="1:12" ht="45" customHeight="1">
      <c r="A42" s="126">
        <v>37</v>
      </c>
      <c r="B42" s="129" t="s">
        <v>136</v>
      </c>
      <c r="C42" s="74">
        <v>3</v>
      </c>
      <c r="D42" s="74">
        <v>109.62</v>
      </c>
      <c r="E42" s="74">
        <v>2</v>
      </c>
      <c r="F42" s="74">
        <v>73.08</v>
      </c>
      <c r="G42" s="74"/>
      <c r="H42" s="74"/>
      <c r="I42" s="74"/>
      <c r="J42" s="74"/>
      <c r="K42" s="74">
        <v>1</v>
      </c>
      <c r="L42" s="74">
        <v>36.54</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11</v>
      </c>
      <c r="D44" s="74">
        <v>2679.6</v>
      </c>
      <c r="E44" s="74">
        <v>12</v>
      </c>
      <c r="F44" s="74">
        <v>2727.6</v>
      </c>
      <c r="G44" s="74"/>
      <c r="H44" s="74"/>
      <c r="I44" s="74"/>
      <c r="J44" s="74"/>
      <c r="K44" s="74"/>
      <c r="L44" s="74"/>
    </row>
    <row r="45" spans="1:12" ht="21.75" customHeight="1">
      <c r="A45" s="126">
        <v>40</v>
      </c>
      <c r="B45" s="128" t="s">
        <v>138</v>
      </c>
      <c r="C45" s="73">
        <f>SUM(C46:C51)</f>
        <v>638</v>
      </c>
      <c r="D45" s="73">
        <f aca="true" t="shared" si="5" ref="D45:L45">SUM(D46:D51)</f>
        <v>8846.06</v>
      </c>
      <c r="E45" s="73">
        <f t="shared" si="5"/>
        <v>676</v>
      </c>
      <c r="F45" s="73">
        <f t="shared" si="5"/>
        <v>9423.759999999998</v>
      </c>
      <c r="G45" s="73">
        <f t="shared" si="5"/>
        <v>0</v>
      </c>
      <c r="H45" s="73">
        <f t="shared" si="5"/>
        <v>0</v>
      </c>
      <c r="I45" s="73">
        <f t="shared" si="5"/>
        <v>1</v>
      </c>
      <c r="J45" s="73">
        <f t="shared" si="5"/>
        <v>36.54</v>
      </c>
      <c r="K45" s="73">
        <f t="shared" si="5"/>
        <v>5</v>
      </c>
      <c r="L45" s="73">
        <f t="shared" si="5"/>
        <v>87.53999999999999</v>
      </c>
    </row>
    <row r="46" spans="1:12" ht="18.75" customHeight="1">
      <c r="A46" s="126">
        <v>41</v>
      </c>
      <c r="B46" s="129" t="s">
        <v>20</v>
      </c>
      <c r="C46" s="74">
        <v>366</v>
      </c>
      <c r="D46" s="74">
        <v>3633.18</v>
      </c>
      <c r="E46" s="74">
        <v>388</v>
      </c>
      <c r="F46" s="74">
        <v>4025.58</v>
      </c>
      <c r="G46" s="74"/>
      <c r="H46" s="74"/>
      <c r="I46" s="74"/>
      <c r="J46" s="74"/>
      <c r="K46" s="74"/>
      <c r="L46" s="74"/>
    </row>
    <row r="47" spans="1:12" ht="21" customHeight="1">
      <c r="A47" s="126">
        <v>42</v>
      </c>
      <c r="B47" s="129" t="s">
        <v>21</v>
      </c>
      <c r="C47" s="74">
        <v>153</v>
      </c>
      <c r="D47" s="74">
        <v>1675.44</v>
      </c>
      <c r="E47" s="74">
        <v>153</v>
      </c>
      <c r="F47" s="74">
        <v>1853.2</v>
      </c>
      <c r="G47" s="74"/>
      <c r="H47" s="74"/>
      <c r="I47" s="74">
        <v>1</v>
      </c>
      <c r="J47" s="74">
        <v>36.54</v>
      </c>
      <c r="K47" s="74">
        <v>3</v>
      </c>
      <c r="L47" s="74">
        <v>42.54</v>
      </c>
    </row>
    <row r="48" spans="1:12" ht="21" customHeight="1">
      <c r="A48" s="126">
        <v>43</v>
      </c>
      <c r="B48" s="129" t="s">
        <v>22</v>
      </c>
      <c r="C48" s="74">
        <v>12</v>
      </c>
      <c r="D48" s="74">
        <v>137.18</v>
      </c>
      <c r="E48" s="74">
        <v>13</v>
      </c>
      <c r="F48" s="74">
        <v>254.54</v>
      </c>
      <c r="G48" s="74"/>
      <c r="H48" s="74"/>
      <c r="I48" s="74"/>
      <c r="J48" s="74"/>
      <c r="K48" s="74"/>
      <c r="L48" s="74"/>
    </row>
    <row r="49" spans="1:12" ht="27" customHeight="1">
      <c r="A49" s="126">
        <v>44</v>
      </c>
      <c r="B49" s="129" t="s">
        <v>23</v>
      </c>
      <c r="C49" s="74">
        <v>76</v>
      </c>
      <c r="D49" s="74">
        <v>2185.44</v>
      </c>
      <c r="E49" s="74">
        <v>91</v>
      </c>
      <c r="F49" s="74">
        <v>2061.3</v>
      </c>
      <c r="G49" s="74"/>
      <c r="H49" s="74"/>
      <c r="I49" s="74"/>
      <c r="J49" s="74"/>
      <c r="K49" s="74">
        <v>2</v>
      </c>
      <c r="L49" s="74">
        <v>45</v>
      </c>
    </row>
    <row r="50" spans="1:12" ht="76.5" customHeight="1">
      <c r="A50" s="126">
        <v>45</v>
      </c>
      <c r="B50" s="129" t="s">
        <v>139</v>
      </c>
      <c r="C50" s="74">
        <v>2</v>
      </c>
      <c r="D50" s="74">
        <v>23.65</v>
      </c>
      <c r="E50" s="74">
        <v>2</v>
      </c>
      <c r="F50" s="74">
        <v>27.31</v>
      </c>
      <c r="G50" s="74"/>
      <c r="H50" s="74"/>
      <c r="I50" s="74"/>
      <c r="J50" s="74"/>
      <c r="K50" s="74"/>
      <c r="L50" s="74"/>
    </row>
    <row r="51" spans="1:12" ht="24" customHeight="1">
      <c r="A51" s="126">
        <v>46</v>
      </c>
      <c r="B51" s="129" t="s">
        <v>140</v>
      </c>
      <c r="C51" s="74">
        <v>29</v>
      </c>
      <c r="D51" s="74">
        <v>1191.17</v>
      </c>
      <c r="E51" s="74">
        <v>29</v>
      </c>
      <c r="F51" s="74">
        <v>1201.83</v>
      </c>
      <c r="G51" s="74"/>
      <c r="H51" s="74"/>
      <c r="I51" s="74"/>
      <c r="J51" s="74"/>
      <c r="K51" s="74"/>
      <c r="L51" s="74"/>
    </row>
    <row r="52" spans="1:12" ht="28.5" customHeight="1">
      <c r="A52" s="126">
        <v>47</v>
      </c>
      <c r="B52" s="128" t="s">
        <v>130</v>
      </c>
      <c r="C52" s="73">
        <v>9345</v>
      </c>
      <c r="D52" s="73">
        <v>891965.760000006</v>
      </c>
      <c r="E52" s="73">
        <v>4241</v>
      </c>
      <c r="F52" s="73">
        <v>392313.31</v>
      </c>
      <c r="G52" s="73"/>
      <c r="H52" s="73"/>
      <c r="I52" s="73">
        <v>9345</v>
      </c>
      <c r="J52" s="73">
        <v>872810.380000006</v>
      </c>
      <c r="K52" s="74"/>
      <c r="L52" s="73"/>
    </row>
    <row r="53" spans="1:12" ht="15">
      <c r="A53" s="126">
        <v>48</v>
      </c>
      <c r="B53" s="127" t="s">
        <v>129</v>
      </c>
      <c r="C53" s="73">
        <f aca="true" t="shared" si="6" ref="C53:L53">SUM(C6,C25,C34,C45,C52)</f>
        <v>34156</v>
      </c>
      <c r="D53" s="73">
        <f t="shared" si="6"/>
        <v>15206880.869999994</v>
      </c>
      <c r="E53" s="73">
        <f t="shared" si="6"/>
        <v>25222</v>
      </c>
      <c r="F53" s="100">
        <f t="shared" si="6"/>
        <v>12690843.649999993</v>
      </c>
      <c r="G53" s="73">
        <f t="shared" si="6"/>
        <v>724</v>
      </c>
      <c r="H53" s="73">
        <f t="shared" si="6"/>
        <v>227905.32000000027</v>
      </c>
      <c r="I53" s="73">
        <f t="shared" si="6"/>
        <v>10430</v>
      </c>
      <c r="J53" s="73">
        <f t="shared" si="6"/>
        <v>1475745.010000007</v>
      </c>
      <c r="K53" s="73">
        <f t="shared" si="6"/>
        <v>3570</v>
      </c>
      <c r="L53" s="73">
        <f t="shared" si="6"/>
        <v>1943479.38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&amp;L319AAE83&amp;CФорма № Зведений- 10 (судовий збір), Підрозділ: ТУ ДСА України в Івано-Франкiвській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2580</v>
      </c>
      <c r="F5" s="57">
        <f>SUM(F6:F31)</f>
        <v>1074508.4000000001</v>
      </c>
    </row>
    <row r="6" spans="1:6" s="3" customFormat="1" ht="19.5" customHeight="1">
      <c r="A6" s="72">
        <v>2</v>
      </c>
      <c r="B6" s="147" t="s">
        <v>80</v>
      </c>
      <c r="C6" s="148"/>
      <c r="D6" s="149"/>
      <c r="E6" s="55">
        <v>263</v>
      </c>
      <c r="F6" s="76">
        <v>57179.82</v>
      </c>
    </row>
    <row r="7" spans="1:6" s="3" customFormat="1" ht="21.75" customHeight="1">
      <c r="A7" s="72">
        <v>3</v>
      </c>
      <c r="B7" s="147" t="s">
        <v>78</v>
      </c>
      <c r="C7" s="148"/>
      <c r="D7" s="149"/>
      <c r="E7" s="55">
        <v>6</v>
      </c>
      <c r="F7" s="56">
        <v>2953.24</v>
      </c>
    </row>
    <row r="8" spans="1:6" s="3" customFormat="1" ht="15.75" customHeight="1">
      <c r="A8" s="72">
        <v>4</v>
      </c>
      <c r="B8" s="147" t="s">
        <v>34</v>
      </c>
      <c r="C8" s="148"/>
      <c r="D8" s="149"/>
      <c r="E8" s="55">
        <v>1042</v>
      </c>
      <c r="F8" s="56">
        <v>257147.1</v>
      </c>
    </row>
    <row r="9" spans="1:6" s="3" customFormat="1" ht="41.25" customHeight="1">
      <c r="A9" s="72">
        <v>5</v>
      </c>
      <c r="B9" s="147" t="s">
        <v>81</v>
      </c>
      <c r="C9" s="148"/>
      <c r="D9" s="149"/>
      <c r="E9" s="55">
        <v>1</v>
      </c>
      <c r="F9" s="56">
        <v>243.6</v>
      </c>
    </row>
    <row r="10" spans="1:6" s="3" customFormat="1" ht="27" customHeight="1">
      <c r="A10" s="72">
        <v>6</v>
      </c>
      <c r="B10" s="147" t="s">
        <v>83</v>
      </c>
      <c r="C10" s="148"/>
      <c r="D10" s="149"/>
      <c r="E10" s="55">
        <v>37</v>
      </c>
      <c r="F10" s="56">
        <v>4506.6</v>
      </c>
    </row>
    <row r="11" spans="1:6" s="3" customFormat="1" ht="15.75" customHeight="1">
      <c r="A11" s="72">
        <v>7</v>
      </c>
      <c r="B11" s="82" t="s">
        <v>35</v>
      </c>
      <c r="C11" s="83"/>
      <c r="D11" s="84"/>
      <c r="E11" s="55">
        <v>43</v>
      </c>
      <c r="F11" s="56">
        <v>23323.49</v>
      </c>
    </row>
    <row r="12" spans="1:6" s="3" customFormat="1" ht="16.5" customHeight="1">
      <c r="A12" s="72">
        <v>8</v>
      </c>
      <c r="B12" s="82" t="s">
        <v>36</v>
      </c>
      <c r="C12" s="83"/>
      <c r="D12" s="84"/>
      <c r="E12" s="55"/>
      <c r="F12" s="56"/>
    </row>
    <row r="13" spans="1:6" s="3" customFormat="1" ht="15.75" customHeight="1">
      <c r="A13" s="72">
        <v>9</v>
      </c>
      <c r="B13" s="82" t="s">
        <v>37</v>
      </c>
      <c r="C13" s="83"/>
      <c r="D13" s="84"/>
      <c r="E13" s="55">
        <v>215</v>
      </c>
      <c r="F13" s="56">
        <v>122139.94</v>
      </c>
    </row>
    <row r="14" spans="1:6" s="3" customFormat="1" ht="27" customHeight="1">
      <c r="A14" s="72">
        <v>10</v>
      </c>
      <c r="B14" s="147" t="s">
        <v>82</v>
      </c>
      <c r="C14" s="148"/>
      <c r="D14" s="149"/>
      <c r="E14" s="55">
        <v>6</v>
      </c>
      <c r="F14" s="56">
        <v>1812.9</v>
      </c>
    </row>
    <row r="15" spans="1:6" s="3" customFormat="1" ht="21" customHeight="1">
      <c r="A15" s="72">
        <v>11</v>
      </c>
      <c r="B15" s="82" t="s">
        <v>9</v>
      </c>
      <c r="C15" s="83"/>
      <c r="D15" s="84"/>
      <c r="E15" s="55">
        <v>246</v>
      </c>
      <c r="F15" s="56">
        <v>60305.93</v>
      </c>
    </row>
    <row r="16" spans="1:6" s="3" customFormat="1" ht="19.5" customHeight="1">
      <c r="A16" s="72">
        <v>12</v>
      </c>
      <c r="B16" s="82" t="s">
        <v>38</v>
      </c>
      <c r="C16" s="83"/>
      <c r="D16" s="84"/>
      <c r="E16" s="55">
        <v>77</v>
      </c>
      <c r="F16" s="56">
        <v>14146.99</v>
      </c>
    </row>
    <row r="17" spans="1:6" s="3" customFormat="1" ht="24" customHeight="1">
      <c r="A17" s="72">
        <v>13</v>
      </c>
      <c r="B17" s="146" t="s">
        <v>10</v>
      </c>
      <c r="C17" s="146"/>
      <c r="D17" s="146"/>
      <c r="E17" s="55">
        <v>197</v>
      </c>
      <c r="F17" s="56">
        <v>63158.13</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v>2</v>
      </c>
      <c r="F22" s="56">
        <v>316.68</v>
      </c>
    </row>
    <row r="23" spans="1:6" s="3" customFormat="1" ht="40.5" customHeight="1">
      <c r="A23" s="72">
        <v>19</v>
      </c>
      <c r="B23" s="146" t="s">
        <v>15</v>
      </c>
      <c r="C23" s="146"/>
      <c r="D23" s="146"/>
      <c r="E23" s="55"/>
      <c r="F23" s="56"/>
    </row>
    <row r="24" spans="1:6" s="3" customFormat="1" ht="45" customHeight="1">
      <c r="A24" s="72">
        <v>20</v>
      </c>
      <c r="B24" s="146" t="s">
        <v>40</v>
      </c>
      <c r="C24" s="146"/>
      <c r="D24" s="146"/>
      <c r="E24" s="55">
        <v>73</v>
      </c>
      <c r="F24" s="56">
        <v>82350.28</v>
      </c>
    </row>
    <row r="25" spans="1:6" s="3" customFormat="1" ht="48" customHeight="1">
      <c r="A25" s="72">
        <v>21</v>
      </c>
      <c r="B25" s="146" t="s">
        <v>16</v>
      </c>
      <c r="C25" s="146"/>
      <c r="D25" s="146"/>
      <c r="E25" s="55">
        <v>60</v>
      </c>
      <c r="F25" s="56">
        <v>18661.64</v>
      </c>
    </row>
    <row r="26" spans="1:6" s="3" customFormat="1" ht="47.25" customHeight="1">
      <c r="A26" s="72">
        <v>22</v>
      </c>
      <c r="B26" s="146" t="s">
        <v>17</v>
      </c>
      <c r="C26" s="146"/>
      <c r="D26" s="146"/>
      <c r="E26" s="55">
        <v>7</v>
      </c>
      <c r="F26" s="56">
        <v>852.6</v>
      </c>
    </row>
    <row r="27" spans="1:6" s="3" customFormat="1" ht="36" customHeight="1">
      <c r="A27" s="72">
        <v>23</v>
      </c>
      <c r="B27" s="146" t="s">
        <v>18</v>
      </c>
      <c r="C27" s="146"/>
      <c r="D27" s="146"/>
      <c r="E27" s="55">
        <v>35</v>
      </c>
      <c r="F27" s="56">
        <v>8147.19</v>
      </c>
    </row>
    <row r="28" spans="1:6" s="3" customFormat="1" ht="53.25" customHeight="1">
      <c r="A28" s="72">
        <v>24</v>
      </c>
      <c r="B28" s="146" t="s">
        <v>19</v>
      </c>
      <c r="C28" s="146"/>
      <c r="D28" s="146"/>
      <c r="E28" s="55">
        <v>18</v>
      </c>
      <c r="F28" s="56">
        <v>9820.11</v>
      </c>
    </row>
    <row r="29" spans="1:6" s="3" customFormat="1" ht="26.25" customHeight="1">
      <c r="A29" s="72">
        <v>25</v>
      </c>
      <c r="B29" s="146" t="s">
        <v>24</v>
      </c>
      <c r="C29" s="146"/>
      <c r="D29" s="146"/>
      <c r="E29" s="55">
        <v>251</v>
      </c>
      <c r="F29" s="56">
        <v>347198.56</v>
      </c>
    </row>
    <row r="30" spans="1:6" s="3" customFormat="1" ht="32.25" customHeight="1">
      <c r="A30" s="72">
        <v>26</v>
      </c>
      <c r="B30" s="146" t="s">
        <v>41</v>
      </c>
      <c r="C30" s="146"/>
      <c r="D30" s="146"/>
      <c r="E30" s="55"/>
      <c r="F30" s="56"/>
    </row>
    <row r="31" spans="1:6" s="3" customFormat="1" ht="39" customHeight="1">
      <c r="A31" s="75">
        <v>27</v>
      </c>
      <c r="B31" s="146" t="s">
        <v>75</v>
      </c>
      <c r="C31" s="146"/>
      <c r="D31" s="146"/>
      <c r="E31" s="55">
        <v>1</v>
      </c>
      <c r="F31" s="56">
        <v>243.6</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&amp;L319AAE83&amp;CФорма № Зведений- 10 (судовий збір), Підрозділ: ТУ ДСА України в Івано-Франкiвській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7">
      <selection activeCell="B25" sqref="B2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872</v>
      </c>
      <c r="F4" s="133">
        <f>SUM(F5:F20)</f>
        <v>654947.36</v>
      </c>
    </row>
    <row r="5" spans="1:6" ht="20.25" customHeight="1">
      <c r="A5" s="106">
        <v>2</v>
      </c>
      <c r="B5" s="155" t="s">
        <v>97</v>
      </c>
      <c r="C5" s="156"/>
      <c r="D5" s="157"/>
      <c r="E5" s="55">
        <v>38</v>
      </c>
      <c r="F5" s="76">
        <v>16608.59</v>
      </c>
    </row>
    <row r="6" spans="1:6" ht="28.5" customHeight="1">
      <c r="A6" s="106">
        <v>3</v>
      </c>
      <c r="B6" s="155" t="s">
        <v>98</v>
      </c>
      <c r="C6" s="156"/>
      <c r="D6" s="157"/>
      <c r="E6" s="55">
        <v>7</v>
      </c>
      <c r="F6" s="76">
        <v>11875.04</v>
      </c>
    </row>
    <row r="7" spans="1:6" ht="20.25" customHeight="1">
      <c r="A7" s="106">
        <v>4</v>
      </c>
      <c r="B7" s="155" t="s">
        <v>99</v>
      </c>
      <c r="C7" s="156"/>
      <c r="D7" s="157"/>
      <c r="E7" s="55">
        <v>592</v>
      </c>
      <c r="F7" s="76">
        <v>290614.8</v>
      </c>
    </row>
    <row r="8" spans="1:6" ht="41.25" customHeight="1">
      <c r="A8" s="106">
        <v>5</v>
      </c>
      <c r="B8" s="155" t="s">
        <v>100</v>
      </c>
      <c r="C8" s="156"/>
      <c r="D8" s="157"/>
      <c r="E8" s="55"/>
      <c r="F8" s="76"/>
    </row>
    <row r="9" spans="1:6" ht="41.25" customHeight="1">
      <c r="A9" s="106">
        <v>6</v>
      </c>
      <c r="B9" s="155" t="s">
        <v>101</v>
      </c>
      <c r="C9" s="156"/>
      <c r="D9" s="157"/>
      <c r="E9" s="55">
        <v>11</v>
      </c>
      <c r="F9" s="76">
        <v>3410.4</v>
      </c>
    </row>
    <row r="10" spans="1:6" ht="27" customHeight="1">
      <c r="A10" s="106">
        <v>7</v>
      </c>
      <c r="B10" s="155" t="s">
        <v>102</v>
      </c>
      <c r="C10" s="156"/>
      <c r="D10" s="157"/>
      <c r="E10" s="55">
        <v>7</v>
      </c>
      <c r="F10" s="76">
        <v>15382.04</v>
      </c>
    </row>
    <row r="11" spans="1:6" ht="26.25" customHeight="1">
      <c r="A11" s="106">
        <v>8</v>
      </c>
      <c r="B11" s="155" t="s">
        <v>103</v>
      </c>
      <c r="C11" s="156"/>
      <c r="D11" s="157"/>
      <c r="E11" s="55">
        <v>6</v>
      </c>
      <c r="F11" s="76">
        <v>8355.95</v>
      </c>
    </row>
    <row r="12" spans="1:6" ht="29.25" customHeight="1">
      <c r="A12" s="106">
        <v>9</v>
      </c>
      <c r="B12" s="155" t="s">
        <v>82</v>
      </c>
      <c r="C12" s="156"/>
      <c r="D12" s="157"/>
      <c r="E12" s="55">
        <v>4</v>
      </c>
      <c r="F12" s="76">
        <v>3390.3</v>
      </c>
    </row>
    <row r="13" spans="1:6" ht="20.25" customHeight="1">
      <c r="A13" s="106">
        <v>10</v>
      </c>
      <c r="B13" s="155" t="s">
        <v>104</v>
      </c>
      <c r="C13" s="156"/>
      <c r="D13" s="157"/>
      <c r="E13" s="55">
        <v>131</v>
      </c>
      <c r="F13" s="76">
        <v>89878.88</v>
      </c>
    </row>
    <row r="14" spans="1:6" ht="25.5" customHeight="1">
      <c r="A14" s="106">
        <v>11</v>
      </c>
      <c r="B14" s="155" t="s">
        <v>105</v>
      </c>
      <c r="C14" s="156"/>
      <c r="D14" s="157"/>
      <c r="E14" s="55">
        <v>27</v>
      </c>
      <c r="F14" s="76">
        <v>20966.65</v>
      </c>
    </row>
    <row r="15" spans="1:6" ht="20.25" customHeight="1">
      <c r="A15" s="106">
        <v>12</v>
      </c>
      <c r="B15" s="155" t="s">
        <v>106</v>
      </c>
      <c r="C15" s="156"/>
      <c r="D15" s="157"/>
      <c r="E15" s="55">
        <v>15</v>
      </c>
      <c r="F15" s="76">
        <v>7308</v>
      </c>
    </row>
    <row r="16" spans="1:6" ht="30" customHeight="1">
      <c r="A16" s="106">
        <v>13</v>
      </c>
      <c r="B16" s="155" t="s">
        <v>107</v>
      </c>
      <c r="C16" s="156"/>
      <c r="D16" s="157"/>
      <c r="E16" s="55"/>
      <c r="F16" s="76"/>
    </row>
    <row r="17" spans="1:6" ht="20.25" customHeight="1">
      <c r="A17" s="106">
        <v>14</v>
      </c>
      <c r="B17" s="155" t="s">
        <v>108</v>
      </c>
      <c r="C17" s="156"/>
      <c r="D17" s="157"/>
      <c r="E17" s="55">
        <v>12</v>
      </c>
      <c r="F17" s="76">
        <v>6435.24</v>
      </c>
    </row>
    <row r="18" spans="1:6" ht="27" customHeight="1">
      <c r="A18" s="106">
        <v>15</v>
      </c>
      <c r="B18" s="155" t="s">
        <v>109</v>
      </c>
      <c r="C18" s="156"/>
      <c r="D18" s="157"/>
      <c r="E18" s="55"/>
      <c r="F18" s="76"/>
    </row>
    <row r="19" spans="1:6" ht="54.75" customHeight="1">
      <c r="A19" s="106">
        <v>16</v>
      </c>
      <c r="B19" s="155" t="s">
        <v>110</v>
      </c>
      <c r="C19" s="156"/>
      <c r="D19" s="157"/>
      <c r="E19" s="55">
        <v>22</v>
      </c>
      <c r="F19" s="76">
        <v>180721.47</v>
      </c>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150</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151</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143</v>
      </c>
      <c r="D27" s="154"/>
      <c r="E27" s="46"/>
      <c r="I27" s="119"/>
      <c r="J27" s="116"/>
      <c r="K27" s="117"/>
    </row>
    <row r="28" spans="1:11" ht="15" customHeight="1">
      <c r="A28" s="118"/>
      <c r="B28" s="70" t="s">
        <v>92</v>
      </c>
      <c r="C28" s="154" t="s">
        <v>144</v>
      </c>
      <c r="D28" s="154"/>
      <c r="E28" s="96"/>
      <c r="I28" s="120"/>
      <c r="J28" s="120"/>
      <c r="K28" s="120"/>
    </row>
    <row r="29" spans="1:11" ht="19.5" customHeight="1">
      <c r="A29" s="121"/>
      <c r="B29" s="71" t="s">
        <v>93</v>
      </c>
      <c r="C29" s="154" t="s">
        <v>145</v>
      </c>
      <c r="D29" s="154"/>
      <c r="E29" s="132"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&amp;L319AAE83&amp;CФорма № Зведений- 10 (судовий збір), Підрозділ: ТУ ДСА України в Івано-Франкiвській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147</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148</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149</v>
      </c>
      <c r="E39" s="135"/>
      <c r="F39" s="135"/>
      <c r="G39" s="135"/>
      <c r="H39" s="136"/>
      <c r="I39" s="11"/>
    </row>
    <row r="40" spans="1:9" ht="12.75" customHeight="1">
      <c r="A40" s="13"/>
      <c r="B40" s="15"/>
      <c r="C40" s="11"/>
      <c r="D40" s="11"/>
      <c r="E40" s="11"/>
      <c r="F40" s="11"/>
      <c r="G40" s="11"/>
      <c r="H40" s="13"/>
      <c r="I40" s="11"/>
    </row>
    <row r="41" spans="1:8" ht="12.75" customHeight="1">
      <c r="A41" s="13"/>
      <c r="B41" s="181"/>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&amp;L319AAE83&amp;C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2015-12-10T14:29:27Z</cp:lastPrinted>
  <dcterms:created xsi:type="dcterms:W3CDTF">2015-09-09T10:27:37Z</dcterms:created>
  <dcterms:modified xsi:type="dcterms:W3CDTF">2016-01-12T08:25:10Z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збір)_10009_4.2015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319AAE83</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